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Cortes\Documents\2024\BS Lead\Terpenes\"/>
    </mc:Choice>
  </mc:AlternateContent>
  <xr:revisionPtr revIDLastSave="0" documentId="13_ncr:1_{6EA66F91-9E2F-435A-AF55-2A7676071FB4}" xr6:coauthVersionLast="47" xr6:coauthVersionMax="47" xr10:uidLastSave="{00000000-0000-0000-0000-000000000000}"/>
  <bookViews>
    <workbookView xWindow="-108" yWindow="-108" windowWidth="23256" windowHeight="12576" xr2:uid="{FF5404AA-6080-4F80-8860-608F44EA16AB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15" i="1" l="1"/>
  <c r="B17" i="1" s="1"/>
  <c r="B18" i="1" s="1"/>
</calcChain>
</file>

<file path=xl/sharedStrings.xml><?xml version="1.0" encoding="utf-8"?>
<sst xmlns="http://schemas.openxmlformats.org/spreadsheetml/2006/main" count="20" uniqueCount="20">
  <si>
    <t>Units</t>
  </si>
  <si>
    <t>Beverage volume to be dosed.</t>
  </si>
  <si>
    <t xml:space="preserve">mL </t>
  </si>
  <si>
    <t>fl.oz</t>
  </si>
  <si>
    <t>bbl</t>
  </si>
  <si>
    <t xml:space="preserve">gal </t>
  </si>
  <si>
    <t xml:space="preserve">hL </t>
  </si>
  <si>
    <t xml:space="preserve">BarthHaas recommends: </t>
  </si>
  <si>
    <t>Matrix</t>
  </si>
  <si>
    <t>Dose rate (% v/v)</t>
  </si>
  <si>
    <t>Beer and NA Beer</t>
  </si>
  <si>
    <t>0.003 – 0.010</t>
  </si>
  <si>
    <t>Waters and Tea</t>
  </si>
  <si>
    <t>0.001 – 0.006</t>
  </si>
  <si>
    <t>Hard Seltzers &amp; FMB</t>
  </si>
  <si>
    <t>0.001 – 0.010</t>
  </si>
  <si>
    <t>Volume of EUPHORICS in microliters</t>
  </si>
  <si>
    <t>Volume of EUPHORICS in mililiters</t>
  </si>
  <si>
    <t>% v/v dose rate of EUPHORICS</t>
  </si>
  <si>
    <t>Fill only one cell based on the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</si>
</sst>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43" fontId="2" fillId="0" borderId="0" xfId="0" applyNumberFormat="1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/>
    <xf numFmtId="43" fontId="2" fillId="4" borderId="1" xfId="0" applyNumberFormat="1" applyFont="1" applyFill="1" applyBorder="1"/>
    <xf numFmtId="0" fontId="2" fillId="0" borderId="3" xfId="0" applyFont="1" applyBorder="1"/>
    <xf numFmtId="43" fontId="2" fillId="4" borderId="3" xfId="0" applyNumberFormat="1" applyFont="1" applyFill="1" applyBorder="1"/>
    <xf numFmtId="164" fontId="0" fillId="3" borderId="2" xfId="2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43" fontId="4" fillId="0" borderId="0" xfId="0" applyNumberFormat="1" applyFont="1"/>
    <xf numFmtId="0" fontId="0" fillId="0" borderId="0" xfId="0" applyBorder="1" applyAlignment="1"/>
    <xf numFmtId="43" fontId="5" fillId="0" borderId="0" xfId="1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3" fontId="0" fillId="3" borderId="19" xfId="1" applyFont="1" applyFill="1" applyBorder="1" applyAlignment="1" applyProtection="1">
      <alignment horizontal="center"/>
      <protection locked="0"/>
    </xf>
    <xf numFmtId="43" fontId="0" fillId="3" borderId="20" xfId="1" applyFont="1" applyFill="1" applyBorder="1" applyAlignment="1" applyProtection="1">
      <alignment horizontal="center"/>
      <protection locked="0"/>
    </xf>
    <xf numFmtId="43" fontId="0" fillId="3" borderId="21" xfId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178337</xdr:colOff>
      <xdr:row>6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083091-CDCF-EDF9-2396-683CC741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00460" cy="125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FDC8-C700-4566-80E8-0937CC1BB6D5}">
  <dimension ref="A7:M48"/>
  <sheetViews>
    <sheetView showGridLines="0" tabSelected="1" topLeftCell="A4" zoomScale="130" zoomScaleNormal="130" workbookViewId="0">
      <selection activeCell="C11" sqref="C11"/>
    </sheetView>
  </sheetViews>
  <sheetFormatPr defaultRowHeight="15" customHeight="1" x14ac:dyDescent="0.3"/>
  <cols>
    <col min="1" max="1" width="35.109375" customWidth="1"/>
    <col min="2" max="2" width="29.44140625" customWidth="1"/>
    <col min="3" max="3" width="15.109375" customWidth="1"/>
    <col min="4" max="4" width="22.6640625" bestFit="1" customWidth="1"/>
    <col min="5" max="5" width="15.5546875" bestFit="1" customWidth="1"/>
    <col min="6" max="6" width="10.33203125" bestFit="1" customWidth="1"/>
    <col min="7" max="7" width="8.88671875" customWidth="1"/>
  </cols>
  <sheetData>
    <row r="7" spans="1:13" ht="15" customHeight="1" thickBot="1" x14ac:dyDescent="0.35"/>
    <row r="8" spans="1:13" ht="15" customHeight="1" x14ac:dyDescent="0.3">
      <c r="A8" s="28" t="s">
        <v>1</v>
      </c>
      <c r="B8" s="20" t="s">
        <v>0</v>
      </c>
      <c r="C8" s="14"/>
      <c r="J8" s="1"/>
      <c r="K8" s="1"/>
      <c r="L8" s="1"/>
      <c r="M8" s="1"/>
    </row>
    <row r="9" spans="1:13" ht="15" customHeight="1" thickBot="1" x14ac:dyDescent="0.35">
      <c r="A9" s="29" t="s">
        <v>19</v>
      </c>
      <c r="B9" s="21"/>
      <c r="C9" s="12"/>
      <c r="J9" s="1"/>
      <c r="K9" s="1"/>
      <c r="L9" s="1"/>
      <c r="M9" s="1"/>
    </row>
    <row r="10" spans="1:13" ht="15" customHeight="1" x14ac:dyDescent="0.3">
      <c r="A10" s="25">
        <v>0</v>
      </c>
      <c r="B10" s="22" t="s">
        <v>2</v>
      </c>
      <c r="C10" s="15">
        <f>A10</f>
        <v>0</v>
      </c>
      <c r="J10" s="1"/>
      <c r="K10" s="1"/>
      <c r="L10" s="1"/>
      <c r="M10" s="1"/>
    </row>
    <row r="11" spans="1:13" ht="15" customHeight="1" x14ac:dyDescent="0.3">
      <c r="A11" s="26">
        <v>0</v>
      </c>
      <c r="B11" s="23" t="s">
        <v>3</v>
      </c>
      <c r="C11" s="15">
        <f>A11*29.5735</f>
        <v>0</v>
      </c>
      <c r="J11" s="1"/>
      <c r="K11" s="1"/>
      <c r="L11" s="1"/>
      <c r="M11" s="1"/>
    </row>
    <row r="12" spans="1:13" ht="15" customHeight="1" x14ac:dyDescent="0.3">
      <c r="A12" s="26">
        <v>0</v>
      </c>
      <c r="B12" s="23" t="s">
        <v>5</v>
      </c>
      <c r="C12" s="15">
        <f>A12*3785.41</f>
        <v>0</v>
      </c>
      <c r="J12" s="1"/>
      <c r="K12" s="1"/>
      <c r="L12" s="1"/>
      <c r="M12" s="1"/>
    </row>
    <row r="13" spans="1:13" ht="15" customHeight="1" x14ac:dyDescent="0.3">
      <c r="A13" s="26">
        <v>0</v>
      </c>
      <c r="B13" s="23" t="s">
        <v>6</v>
      </c>
      <c r="C13" s="15">
        <f>A13*100000</f>
        <v>0</v>
      </c>
      <c r="J13" s="1"/>
      <c r="K13" s="1"/>
      <c r="L13" s="1"/>
      <c r="M13" s="1"/>
    </row>
    <row r="14" spans="1:13" ht="15" customHeight="1" thickBot="1" x14ac:dyDescent="0.35">
      <c r="A14" s="27">
        <v>0</v>
      </c>
      <c r="B14" s="24" t="s">
        <v>4</v>
      </c>
      <c r="C14" s="15">
        <f>A14*117348</f>
        <v>0</v>
      </c>
      <c r="J14" s="1"/>
      <c r="K14" s="1"/>
      <c r="L14" s="1"/>
      <c r="M14" s="1"/>
    </row>
    <row r="15" spans="1:13" ht="15" customHeight="1" thickBot="1" x14ac:dyDescent="0.35">
      <c r="C15" s="13">
        <f>SUM(C10:C14)</f>
        <v>0</v>
      </c>
      <c r="J15" s="1"/>
      <c r="K15" s="1"/>
      <c r="L15" s="1"/>
      <c r="M15" s="1"/>
    </row>
    <row r="16" spans="1:13" ht="15" customHeight="1" thickBot="1" x14ac:dyDescent="0.35">
      <c r="A16" s="7" t="s">
        <v>18</v>
      </c>
      <c r="B16" s="11">
        <v>1.0000000000000001E-5</v>
      </c>
      <c r="C16" s="2"/>
      <c r="F16" s="12"/>
      <c r="J16" s="1"/>
      <c r="K16" s="1"/>
      <c r="L16" s="1"/>
      <c r="M16" s="1"/>
    </row>
    <row r="17" spans="1:13" ht="15" customHeight="1" x14ac:dyDescent="0.3">
      <c r="A17" s="9" t="s">
        <v>16</v>
      </c>
      <c r="B17" s="10">
        <f>(C15*B16)*1000</f>
        <v>0</v>
      </c>
      <c r="J17" s="1"/>
      <c r="K17" s="1"/>
      <c r="L17" s="1"/>
      <c r="M17" s="1"/>
    </row>
    <row r="18" spans="1:13" ht="15" customHeight="1" x14ac:dyDescent="0.3">
      <c r="A18" s="9" t="s">
        <v>17</v>
      </c>
      <c r="B18" s="8">
        <f>B17*0.001</f>
        <v>0</v>
      </c>
      <c r="J18" s="1"/>
      <c r="K18" s="1"/>
      <c r="L18" s="1"/>
      <c r="M18" s="1"/>
    </row>
    <row r="19" spans="1:13" ht="15" customHeight="1" thickBot="1" x14ac:dyDescent="0.35">
      <c r="J19" s="1"/>
      <c r="K19" s="1"/>
      <c r="L19" s="1"/>
      <c r="M19" s="1"/>
    </row>
    <row r="20" spans="1:13" ht="15" customHeight="1" thickBot="1" x14ac:dyDescent="0.35">
      <c r="A20" s="18" t="s">
        <v>7</v>
      </c>
      <c r="B20" s="19"/>
      <c r="J20" s="1"/>
      <c r="K20" s="1"/>
      <c r="L20" s="1"/>
      <c r="M20" s="1"/>
    </row>
    <row r="21" spans="1:13" ht="15" customHeight="1" x14ac:dyDescent="0.3">
      <c r="A21" s="16" t="s">
        <v>8</v>
      </c>
      <c r="B21" s="17" t="s">
        <v>9</v>
      </c>
      <c r="J21" s="1"/>
      <c r="K21" s="1"/>
      <c r="L21" s="1"/>
      <c r="M21" s="1"/>
    </row>
    <row r="22" spans="1:13" ht="15" customHeight="1" x14ac:dyDescent="0.3">
      <c r="A22" s="3" t="s">
        <v>10</v>
      </c>
      <c r="B22" s="4" t="s">
        <v>11</v>
      </c>
      <c r="J22" s="1"/>
      <c r="K22" s="1"/>
      <c r="L22" s="1"/>
      <c r="M22" s="1"/>
    </row>
    <row r="23" spans="1:13" ht="14.4" x14ac:dyDescent="0.3">
      <c r="A23" s="3" t="s">
        <v>12</v>
      </c>
      <c r="B23" s="4" t="s">
        <v>13</v>
      </c>
      <c r="J23" s="1"/>
      <c r="K23" s="1"/>
      <c r="L23" s="1"/>
      <c r="M23" s="1"/>
    </row>
    <row r="24" spans="1:13" thickBot="1" x14ac:dyDescent="0.35">
      <c r="A24" s="5" t="s">
        <v>14</v>
      </c>
      <c r="B24" s="6" t="s">
        <v>15</v>
      </c>
      <c r="J24" s="1"/>
      <c r="K24" s="1"/>
      <c r="L24" s="1"/>
      <c r="M24" s="1"/>
    </row>
    <row r="25" spans="1:13" ht="14.4" x14ac:dyDescent="0.3">
      <c r="J25" s="1"/>
      <c r="K25" s="1"/>
      <c r="L25" s="1"/>
      <c r="M25" s="1"/>
    </row>
    <row r="26" spans="1:13" ht="14.4" x14ac:dyDescent="0.3">
      <c r="J26" s="1"/>
      <c r="K26" s="1"/>
      <c r="L26" s="1"/>
      <c r="M26" s="1"/>
    </row>
    <row r="27" spans="1:13" ht="14.4" x14ac:dyDescent="0.3">
      <c r="J27" s="1"/>
      <c r="K27" s="1"/>
      <c r="L27" s="1"/>
      <c r="M27" s="1"/>
    </row>
    <row r="28" spans="1:13" ht="14.4" x14ac:dyDescent="0.3">
      <c r="J28" s="1"/>
      <c r="K28" s="1"/>
      <c r="L28" s="1"/>
      <c r="M28" s="1"/>
    </row>
    <row r="29" spans="1:13" ht="14.4" x14ac:dyDescent="0.3">
      <c r="J29" s="1"/>
      <c r="K29" s="1"/>
      <c r="L29" s="1"/>
      <c r="M29" s="1"/>
    </row>
    <row r="30" spans="1:13" ht="14.4" x14ac:dyDescent="0.3">
      <c r="J30" s="1"/>
      <c r="K30" s="1"/>
      <c r="L30" s="1"/>
      <c r="M30" s="1"/>
    </row>
    <row r="31" spans="1:13" ht="14.4" x14ac:dyDescent="0.3">
      <c r="J31" s="1"/>
      <c r="K31" s="1"/>
      <c r="L31" s="1"/>
      <c r="M31" s="1"/>
    </row>
    <row r="32" spans="1:13" ht="14.4" x14ac:dyDescent="0.3">
      <c r="J32" s="1"/>
      <c r="K32" s="1"/>
      <c r="L32" s="1"/>
      <c r="M32" s="1"/>
    </row>
    <row r="33" spans="10:13" ht="14.4" x14ac:dyDescent="0.3">
      <c r="J33" s="1"/>
      <c r="K33" s="1"/>
      <c r="L33" s="1"/>
      <c r="M33" s="1"/>
    </row>
    <row r="34" spans="10:13" ht="14.4" x14ac:dyDescent="0.3">
      <c r="J34" s="1"/>
      <c r="K34" s="1"/>
      <c r="L34" s="1"/>
      <c r="M34" s="1"/>
    </row>
    <row r="35" spans="10:13" ht="14.4" x14ac:dyDescent="0.3">
      <c r="J35" s="1"/>
      <c r="K35" s="1"/>
      <c r="L35" s="1"/>
      <c r="M35" s="1"/>
    </row>
    <row r="36" spans="10:13" ht="14.4" x14ac:dyDescent="0.3">
      <c r="J36" s="1"/>
      <c r="K36" s="1"/>
      <c r="L36" s="1"/>
      <c r="M36" s="1"/>
    </row>
    <row r="37" spans="10:13" ht="14.4" x14ac:dyDescent="0.3">
      <c r="J37" s="1"/>
      <c r="K37" s="1"/>
      <c r="L37" s="1"/>
      <c r="M37" s="1"/>
    </row>
    <row r="38" spans="10:13" ht="14.4" x14ac:dyDescent="0.3">
      <c r="J38" s="1"/>
      <c r="K38" s="1"/>
      <c r="L38" s="1"/>
      <c r="M38" s="1"/>
    </row>
    <row r="39" spans="10:13" ht="14.4" x14ac:dyDescent="0.3">
      <c r="J39" s="1"/>
      <c r="K39" s="1"/>
      <c r="L39" s="1"/>
      <c r="M39" s="1"/>
    </row>
    <row r="40" spans="10:13" ht="14.4" x14ac:dyDescent="0.3">
      <c r="J40" s="1"/>
      <c r="K40" s="1"/>
      <c r="L40" s="1"/>
      <c r="M40" s="1"/>
    </row>
    <row r="41" spans="10:13" ht="14.4" x14ac:dyDescent="0.3">
      <c r="J41" s="1"/>
      <c r="K41" s="1"/>
      <c r="L41" s="1"/>
      <c r="M41" s="1"/>
    </row>
    <row r="42" spans="10:13" ht="14.4" x14ac:dyDescent="0.3">
      <c r="J42" s="1"/>
      <c r="K42" s="1"/>
      <c r="L42" s="1"/>
      <c r="M42" s="1"/>
    </row>
    <row r="43" spans="10:13" ht="14.4" x14ac:dyDescent="0.3"/>
    <row r="44" spans="10:13" ht="14.4" x14ac:dyDescent="0.3"/>
    <row r="45" spans="10:13" ht="14.4" x14ac:dyDescent="0.3"/>
    <row r="46" spans="10:13" ht="14.4" x14ac:dyDescent="0.3"/>
    <row r="47" spans="10:13" ht="14.4" x14ac:dyDescent="0.3"/>
    <row r="48" spans="10:13" ht="14.4" x14ac:dyDescent="0.3"/>
  </sheetData>
  <sheetProtection algorithmName="SHA-512" hashValue="OJKMbUrc+y9vKpa6Iw7QOU6QHjbdCgr8m/iFx/G+xgoM/0LpfFhAekYJWgQ1GfNvW9oEn/HBWQ8fZpcUgZ+/DA==" saltValue="JctbFo9QbrKgPM8zniG8/w==" spinCount="100000" sheet="1" objects="1" scenarios="1"/>
  <mergeCells count="2">
    <mergeCell ref="A20:B20"/>
    <mergeCell ref="B8:B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ba1a1d-8578-4241-a6ab-11700c0e8a0e">
      <Terms xmlns="http://schemas.microsoft.com/office/infopath/2007/PartnerControls"/>
    </lcf76f155ced4ddcb4097134ff3c332f>
    <TaxCatchAll xmlns="2328411f-60b4-4197-a239-94db7e3e4c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DF0CC64D5137459E24F64E718BB2C6" ma:contentTypeVersion="14" ma:contentTypeDescription="Create a new document." ma:contentTypeScope="" ma:versionID="9cc967e91f4783fe7a2b063f5950fecd">
  <xsd:schema xmlns:xsd="http://www.w3.org/2001/XMLSchema" xmlns:xs="http://www.w3.org/2001/XMLSchema" xmlns:p="http://schemas.microsoft.com/office/2006/metadata/properties" xmlns:ns2="01ba1a1d-8578-4241-a6ab-11700c0e8a0e" xmlns:ns3="2328411f-60b4-4197-a239-94db7e3e4c9a" targetNamespace="http://schemas.microsoft.com/office/2006/metadata/properties" ma:root="true" ma:fieldsID="cab927f065123edff7c23bb8849de9d6" ns2:_="" ns3:_="">
    <xsd:import namespace="01ba1a1d-8578-4241-a6ab-11700c0e8a0e"/>
    <xsd:import namespace="2328411f-60b4-4197-a239-94db7e3e4c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a1a1d-8578-4241-a6ab-11700c0e8a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03ca546-bc92-46cd-8337-01100083ec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8411f-60b4-4197-a239-94db7e3e4c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5696ffd-c9bd-421f-86a8-d46ef74f48b3}" ma:internalName="TaxCatchAll" ma:showField="CatchAllData" ma:web="2328411f-60b4-4197-a239-94db7e3e4c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D5CA3B-CEE5-47E4-AE38-FE7C83F6A36A}">
  <ds:schemaRefs>
    <ds:schemaRef ds:uri="http://schemas.microsoft.com/office/2006/metadata/properties"/>
    <ds:schemaRef ds:uri="http://schemas.microsoft.com/office/infopath/2007/PartnerControls"/>
    <ds:schemaRef ds:uri="01ba1a1d-8578-4241-a6ab-11700c0e8a0e"/>
    <ds:schemaRef ds:uri="2328411f-60b4-4197-a239-94db7e3e4c9a"/>
  </ds:schemaRefs>
</ds:datastoreItem>
</file>

<file path=customXml/itemProps2.xml><?xml version="1.0" encoding="utf-8"?>
<ds:datastoreItem xmlns:ds="http://schemas.openxmlformats.org/officeDocument/2006/customXml" ds:itemID="{2C5591C7-6B2B-4F25-9076-BB288A699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a1a1d-8578-4241-a6ab-11700c0e8a0e"/>
    <ds:schemaRef ds:uri="2328411f-60b4-4197-a239-94db7e3e4c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916B9-D7E7-40C6-841F-838BAD280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Cortes</dc:creator>
  <cp:keywords/>
  <dc:description/>
  <cp:lastModifiedBy>Alejandro Cortes</cp:lastModifiedBy>
  <cp:revision/>
  <dcterms:created xsi:type="dcterms:W3CDTF">2023-12-04T19:13:00Z</dcterms:created>
  <dcterms:modified xsi:type="dcterms:W3CDTF">2024-03-06T16:25:13Z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0x01010065DF0CC64D5137459E24F64E718BB2C6</vt:lpwstr>
  </property>
  <property fmtid="{D5CDD505-2E9C-101B-9397-08002B2CF9AE}" pid="3" name="MediaServiceImageTags">
    <vt:lpwstr/>
  </property>
</Properties>
</file>